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umenmi\Desktop\"/>
    </mc:Choice>
  </mc:AlternateContent>
  <bookViews>
    <workbookView xWindow="0" yWindow="0" windowWidth="16005" windowHeight="6555"/>
  </bookViews>
  <sheets>
    <sheet name="【使用許可申請書】" sheetId="1" r:id="rId1"/>
  </sheets>
  <definedNames>
    <definedName name="_xlnm.Print_Area" localSheetId="0">【使用許可申請書】!$A$2:$L$37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" l="1"/>
  <c r="D48" i="1" l="1"/>
  <c r="D47" i="1" l="1"/>
  <c r="D40" i="1"/>
  <c r="H38" i="1" s="1"/>
  <c r="D41" i="1" l="1"/>
  <c r="D46" i="1" l="1"/>
  <c r="D44" i="1"/>
  <c r="D42" i="1"/>
  <c r="D49" i="1"/>
  <c r="D45" i="1"/>
  <c r="D43" i="1"/>
  <c r="F38" i="1" l="1"/>
  <c r="L38" i="1" s="1"/>
</calcChain>
</file>

<file path=xl/comments1.xml><?xml version="1.0" encoding="utf-8"?>
<comments xmlns="http://schemas.openxmlformats.org/spreadsheetml/2006/main">
  <authors>
    <author>沖縄県立図書館</author>
  </authors>
  <commentList>
    <comment ref="I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申請団体代表者の職及び氏名（又は代表者○○）を記入してください。
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事業名（催し物の名称）を記入してください。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「講演会」、「展示会」、「表彰式」、「映写会」、「社会教育活動」等の種別を記載してください。</t>
        </r>
      </text>
    </comment>
    <comment ref="D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事業の趣旨・目的や対象を簡潔に記載してください。
※詳細が確認できる要項等の資料を別途添付願います。
※貸出を行うものは原則として一般県民向けの行事等となります。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【入力形式】
日付→「年（西暦）/月/日」（例：2019/05/13）
時間→「時（24時間表示）:分」（例：13：00）
【利用可能時間】　9:00～20:00
※準備・撤去等の時間も含めて申請してください。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0～44の範囲で入力</t>
        </r>
      </text>
    </comment>
    <comment ref="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0～68の範囲で入力</t>
        </r>
      </text>
    </comment>
    <comment ref="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0～150の範囲で入力</t>
        </r>
      </text>
    </comment>
    <comment ref="J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【参考】
机を設置する場合の収容人員　約110名
椅子の整備数　　　　　　　　　　　　150脚</t>
        </r>
      </text>
    </comment>
  </commentList>
</comments>
</file>

<file path=xl/sharedStrings.xml><?xml version="1.0" encoding="utf-8"?>
<sst xmlns="http://schemas.openxmlformats.org/spreadsheetml/2006/main" count="61" uniqueCount="54">
  <si>
    <t>事業等の名称</t>
    <rPh sb="0" eb="2">
      <t>ジギョウ</t>
    </rPh>
    <rPh sb="2" eb="3">
      <t>トウ</t>
    </rPh>
    <rPh sb="4" eb="6">
      <t>メイショウ</t>
    </rPh>
    <phoneticPr fontId="3"/>
  </si>
  <si>
    <t>使　用　目　的</t>
    <rPh sb="0" eb="1">
      <t>シ</t>
    </rPh>
    <rPh sb="2" eb="3">
      <t>ヨウ</t>
    </rPh>
    <rPh sb="4" eb="5">
      <t>メ</t>
    </rPh>
    <rPh sb="6" eb="7">
      <t>テキ</t>
    </rPh>
    <phoneticPr fontId="3"/>
  </si>
  <si>
    <t>事業等の内容</t>
    <rPh sb="0" eb="2">
      <t>ジギョウ</t>
    </rPh>
    <rPh sb="2" eb="3">
      <t>トウ</t>
    </rPh>
    <rPh sb="4" eb="6">
      <t>ナイヨウ</t>
    </rPh>
    <phoneticPr fontId="3"/>
  </si>
  <si>
    <t>　　使  用  日  時</t>
    <rPh sb="2" eb="3">
      <t>シ</t>
    </rPh>
    <rPh sb="5" eb="6">
      <t>ヨウ</t>
    </rPh>
    <rPh sb="8" eb="9">
      <t>ヒ</t>
    </rPh>
    <rPh sb="11" eb="12">
      <t>トキ</t>
    </rPh>
    <phoneticPr fontId="3"/>
  </si>
  <si>
    <t>から</t>
    <phoneticPr fontId="3"/>
  </si>
  <si>
    <t>まで</t>
    <phoneticPr fontId="3"/>
  </si>
  <si>
    <t>　　使　　 　    用
　　附 属  設  備</t>
    <rPh sb="2" eb="3">
      <t>シ</t>
    </rPh>
    <rPh sb="11" eb="12">
      <t>ヨウ</t>
    </rPh>
    <rPh sb="15" eb="16">
      <t>フ</t>
    </rPh>
    <rPh sb="17" eb="18">
      <t>ゾク</t>
    </rPh>
    <rPh sb="20" eb="21">
      <t>セツ</t>
    </rPh>
    <rPh sb="23" eb="24">
      <t>ソナエ</t>
    </rPh>
    <phoneticPr fontId="3"/>
  </si>
  <si>
    <t>可動ステージ</t>
    <rPh sb="0" eb="2">
      <t>カドウ</t>
    </rPh>
    <phoneticPr fontId="3"/>
  </si>
  <si>
    <t>演台</t>
    <rPh sb="0" eb="2">
      <t>エンダイ</t>
    </rPh>
    <phoneticPr fontId="3"/>
  </si>
  <si>
    <t>ﾜｲﾔﾚｽﾏｲｸ</t>
    <phoneticPr fontId="3"/>
  </si>
  <si>
    <t>ﾜｲﾔﾚｽﾋﾟﾝマイク</t>
    <phoneticPr fontId="3"/>
  </si>
  <si>
    <t>展示用パネル</t>
    <rPh sb="0" eb="3">
      <t>テンジヨウ</t>
    </rPh>
    <phoneticPr fontId="3"/>
  </si>
  <si>
    <t>電動ｽｸﾘｰﾝ</t>
    <rPh sb="0" eb="2">
      <t>デンドウ</t>
    </rPh>
    <phoneticPr fontId="3"/>
  </si>
  <si>
    <t>ﾌﾟﾛｼﾞｪｸﾀｰ</t>
    <phoneticPr fontId="3"/>
  </si>
  <si>
    <t>会議用ﾃｰﾌﾞﾙ</t>
    <rPh sb="0" eb="3">
      <t>カイギヨウ</t>
    </rPh>
    <phoneticPr fontId="3"/>
  </si>
  <si>
    <t>椅子</t>
    <rPh sb="0" eb="2">
      <t>イス</t>
    </rPh>
    <phoneticPr fontId="3"/>
  </si>
  <si>
    <t>入場予定人員</t>
    <rPh sb="0" eb="2">
      <t>ニュウジョウ</t>
    </rPh>
    <rPh sb="2" eb="4">
      <t>ヨテイ</t>
    </rPh>
    <rPh sb="4" eb="6">
      <t>ジンイン</t>
    </rPh>
    <phoneticPr fontId="3"/>
  </si>
  <si>
    <t>　　使 用 責 任 者
　　氏　     　　　名</t>
    <rPh sb="2" eb="3">
      <t>シ</t>
    </rPh>
    <rPh sb="4" eb="5">
      <t>ヨウ</t>
    </rPh>
    <rPh sb="6" eb="7">
      <t>セキ</t>
    </rPh>
    <rPh sb="8" eb="9">
      <t>ニン</t>
    </rPh>
    <rPh sb="10" eb="11">
      <t>モノ</t>
    </rPh>
    <rPh sb="14" eb="15">
      <t>シ</t>
    </rPh>
    <rPh sb="24" eb="25">
      <t>メイ</t>
    </rPh>
    <phoneticPr fontId="3"/>
  </si>
  <si>
    <t>使用責任者の
電話番号</t>
    <rPh sb="0" eb="2">
      <t>シヨウ</t>
    </rPh>
    <rPh sb="2" eb="5">
      <t>セキニンシャ</t>
    </rPh>
    <rPh sb="7" eb="9">
      <t>デンワ</t>
    </rPh>
    <rPh sb="9" eb="11">
      <t>バンゴウ</t>
    </rPh>
    <phoneticPr fontId="3"/>
  </si>
  <si>
    <r>
      <t>第１号様式</t>
    </r>
    <r>
      <rPr>
        <sz val="11"/>
        <rFont val="ＭＳ Ｐ明朝"/>
        <family val="1"/>
        <charset val="128"/>
      </rPr>
      <t>（第５条関係）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</si>
  <si>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沖縄県立図書館使用許可申請書</t>
    <rPh sb="0" eb="7">
      <t>オキナワケンリツトショカン</t>
    </rPh>
    <rPh sb="7" eb="9">
      <t>シヨウ</t>
    </rPh>
    <rPh sb="9" eb="11">
      <t>キョカ</t>
    </rPh>
    <rPh sb="11" eb="14">
      <t>シンセイショ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</si>
  <si>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</si>
  <si>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沖縄県教育委員会教育長　殿</t>
    <rPh sb="0" eb="3">
      <t>オキナワケン</t>
    </rPh>
    <rPh sb="3" eb="5">
      <t>キョウイク</t>
    </rPh>
    <rPh sb="5" eb="8">
      <t>イインカイ</t>
    </rPh>
    <rPh sb="8" eb="11">
      <t>キョウイクチョウ</t>
    </rPh>
    <rPh sb="12" eb="13">
      <t>ドノ</t>
    </rPh>
    <phoneticPr fontId="3"/>
  </si>
  <si>
    <t>申請者</t>
    <rPh sb="0" eb="3">
      <t>シンセイシャ</t>
    </rPh>
    <phoneticPr fontId="3"/>
  </si>
  <si>
    <t>　住所</t>
    <rPh sb="1" eb="3">
      <t>ジュウショ</t>
    </rPh>
    <phoneticPr fontId="3"/>
  </si>
  <si>
    <t>　団体名</t>
    <rPh sb="1" eb="4">
      <t>ダンタイメイ</t>
    </rPh>
    <phoneticPr fontId="3"/>
  </si>
  <si>
    <t>　代表者氏名</t>
    <rPh sb="1" eb="4">
      <t>ダイヒョウシャ</t>
    </rPh>
    <rPh sb="4" eb="6">
      <t>シメイ</t>
    </rPh>
    <phoneticPr fontId="3"/>
  </si>
  <si>
    <t>　電話番号</t>
    <rPh sb="1" eb="3">
      <t>デンワ</t>
    </rPh>
    <rPh sb="3" eb="5">
      <t>バンゴウ</t>
    </rPh>
    <phoneticPr fontId="3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</si>
  <si>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3"/>
  </si>
  <si>
    <t>※色塗りセルを埋めてください。</t>
    <rPh sb="1" eb="2">
      <t>イロ</t>
    </rPh>
    <rPh sb="2" eb="3">
      <t>ヌ</t>
    </rPh>
    <rPh sb="7" eb="8">
      <t>ウ</t>
    </rPh>
    <phoneticPr fontId="3"/>
  </si>
  <si>
    <t>※ 入場料を徴収する場合、収支内訳書も添付願います。</t>
    <rPh sb="2" eb="5">
      <t>ニュウジョウリョウ</t>
    </rPh>
    <rPh sb="6" eb="8">
      <t>チョウシュウ</t>
    </rPh>
    <rPh sb="10" eb="12">
      <t>バアイ</t>
    </rPh>
    <rPh sb="13" eb="15">
      <t>シュウシ</t>
    </rPh>
    <rPh sb="15" eb="18">
      <t>ウチワケショ</t>
    </rPh>
    <rPh sb="19" eb="21">
      <t>テンプ</t>
    </rPh>
    <rPh sb="21" eb="22">
      <t>ネガ</t>
    </rPh>
    <phoneticPr fontId="3"/>
  </si>
  <si>
    <t>　　入　 　場　　 料</t>
    <rPh sb="2" eb="3">
      <t>イ</t>
    </rPh>
    <rPh sb="6" eb="7">
      <t>バ</t>
    </rPh>
    <rPh sb="10" eb="11">
      <t>リョウ</t>
    </rPh>
    <phoneticPr fontId="3"/>
  </si>
  <si>
    <t>円）</t>
    <rPh sb="0" eb="1">
      <t>エン</t>
    </rPh>
    <phoneticPr fontId="3"/>
  </si>
  <si>
    <t>（</t>
    <phoneticPr fontId="3"/>
  </si>
  <si>
    <t xml:space="preserve">     使　 　用　　 料　</t>
    <rPh sb="5" eb="6">
      <t>シ</t>
    </rPh>
    <rPh sb="9" eb="10">
      <t>ヨウ</t>
    </rPh>
    <rPh sb="13" eb="14">
      <t>リョウ</t>
    </rPh>
    <phoneticPr fontId="3"/>
  </si>
  <si>
    <t>ﾌﾞﾙｰﾚｲﾚｺｰﾀﾞｰ</t>
    <phoneticPr fontId="3"/>
  </si>
  <si>
    <t>施設使用料</t>
    <rPh sb="0" eb="2">
      <t>シセツ</t>
    </rPh>
    <rPh sb="2" eb="5">
      <t>シヨウリョウ</t>
    </rPh>
    <phoneticPr fontId="3"/>
  </si>
  <si>
    <t>附属設備使用料</t>
    <rPh sb="0" eb="2">
      <t>フゾク</t>
    </rPh>
    <rPh sb="2" eb="4">
      <t>セツビ</t>
    </rPh>
    <rPh sb="4" eb="7">
      <t>シヨウリョウ</t>
    </rPh>
    <phoneticPr fontId="3"/>
  </si>
  <si>
    <t>冷房使用料</t>
    <rPh sb="0" eb="2">
      <t>レイボウ</t>
    </rPh>
    <rPh sb="2" eb="5">
      <t>シヨウリョウ</t>
    </rPh>
    <phoneticPr fontId="3"/>
  </si>
  <si>
    <t>使用料減免額</t>
    <rPh sb="0" eb="3">
      <t>シヨウリョウ</t>
    </rPh>
    <rPh sb="3" eb="5">
      <t>ゲンメン</t>
    </rPh>
    <rPh sb="5" eb="6">
      <t>ガク</t>
    </rPh>
    <phoneticPr fontId="3"/>
  </si>
  <si>
    <t>計</t>
    <rPh sb="0" eb="1">
      <t>ケイ</t>
    </rPh>
    <phoneticPr fontId="3"/>
  </si>
  <si>
    <t>円</t>
    <rPh sb="0" eb="1">
      <t>エン</t>
    </rPh>
    <phoneticPr fontId="3"/>
  </si>
  <si>
    <t>※複数日の場合、計算できません。</t>
    <rPh sb="1" eb="3">
      <t>フクスウ</t>
    </rPh>
    <rPh sb="3" eb="4">
      <t>ビ</t>
    </rPh>
    <rPh sb="5" eb="7">
      <t>バアイ</t>
    </rPh>
    <rPh sb="8" eb="10">
      <t>ケイサン</t>
    </rPh>
    <phoneticPr fontId="3"/>
  </si>
  <si>
    <t>ステージ数</t>
    <rPh sb="4" eb="5">
      <t>スウ</t>
    </rPh>
    <phoneticPr fontId="3"/>
  </si>
  <si>
    <t>使用時間</t>
    <rPh sb="0" eb="2">
      <t>シヨウ</t>
    </rPh>
    <rPh sb="2" eb="4">
      <t>ジカン</t>
    </rPh>
    <phoneticPr fontId="3"/>
  </si>
  <si>
    <t>ﾜｲﾔﾚｽﾏｲｸ</t>
    <phoneticPr fontId="3"/>
  </si>
  <si>
    <t>ﾋﾟﾝﾏｲｸ</t>
    <phoneticPr fontId="3"/>
  </si>
  <si>
    <t>ﾌﾞﾙｰﾚｲﾌﾟﾚｲﾔｰ</t>
    <phoneticPr fontId="3"/>
  </si>
  <si>
    <t>展示パネル</t>
    <rPh sb="0" eb="2">
      <t>テンジ</t>
    </rPh>
    <phoneticPr fontId="3"/>
  </si>
  <si>
    <t>電動スクリーン</t>
    <rPh sb="0" eb="2">
      <t>デンドウ</t>
    </rPh>
    <phoneticPr fontId="3"/>
  </si>
  <si>
    <t>　　使用料目安</t>
    <rPh sb="2" eb="5">
      <t>シヨウリョウ</t>
    </rPh>
    <rPh sb="5" eb="7">
      <t>メヤス</t>
    </rPh>
    <phoneticPr fontId="3"/>
  </si>
  <si>
    <t>(注)　太線の枠内は記入しないでください。</t>
    <rPh sb="1" eb="2">
      <t>チュウ</t>
    </rPh>
    <rPh sb="4" eb="6">
      <t>フトセン</t>
    </rPh>
    <rPh sb="7" eb="9">
      <t>ワクナイ</t>
    </rPh>
    <rPh sb="10" eb="12">
      <t>キニュウ</t>
    </rPh>
    <phoneticPr fontId="3"/>
  </si>
  <si>
    <t>※ 事業詳細が確認できる資料（要項等）を添付の上、ご提出ください。</t>
    <rPh sb="2" eb="4">
      <t>ジギョウ</t>
    </rPh>
    <rPh sb="4" eb="6">
      <t>ショウサイ</t>
    </rPh>
    <rPh sb="7" eb="9">
      <t>カクニン</t>
    </rPh>
    <rPh sb="12" eb="14">
      <t>シリョウ</t>
    </rPh>
    <rPh sb="15" eb="17">
      <t>ヨウコウ</t>
    </rPh>
    <rPh sb="17" eb="18">
      <t>トウ</t>
    </rPh>
    <rPh sb="20" eb="22">
      <t>テンプ</t>
    </rPh>
    <rPh sb="23" eb="24">
      <t>ウエ</t>
    </rPh>
    <rPh sb="26" eb="28">
      <t>テイシュツ</t>
    </rPh>
    <phoneticPr fontId="3"/>
  </si>
  <si>
    <t>※印刷時は「ページレイアウト」＞「ページ設定」＞「シート」タブで「白黒印刷」に設定してください。</t>
    <rPh sb="1" eb="3">
      <t>インサツ</t>
    </rPh>
    <rPh sb="3" eb="4">
      <t>ジ</t>
    </rPh>
    <rPh sb="20" eb="22">
      <t>セッテイ</t>
    </rPh>
    <rPh sb="33" eb="35">
      <t>シロクロ</t>
    </rPh>
    <rPh sb="35" eb="37">
      <t>インサツ</t>
    </rPh>
    <rPh sb="39" eb="41">
      <t>セッテイ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</si>
</sst>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¥&quot;#,##0;&quot;¥&quot;\-#,##0"/>
    <numFmt numFmtId="43" formatCode="_ * #,##0.00_ ;_ * \-#,##0.00_ ;_ * &quot;-&quot;??_ ;_ @_ "/>
    <numFmt numFmtId="176" formatCode="#,##0&quot;号&quot;"/>
    <numFmt numFmtId="177" formatCode="[$-411]ggge&quot;年&quot;m&quot;月&quot;d&quot;日&quot;;@"/>
    <numFmt numFmtId="178" formatCode="#,##0&quot;台&quot;"/>
    <numFmt numFmtId="179" formatCode="#,##0&quot;本&quot;"/>
    <numFmt numFmtId="180" formatCode="#,##0&quot;枚&quot;"/>
    <numFmt numFmtId="181" formatCode="#,##0&quot;式&quot;"/>
    <numFmt numFmtId="182" formatCode="#,##0&quot;脚&quot;"/>
    <numFmt numFmtId="183" formatCode="#,##0&quot;名&quot;"/>
    <numFmt numFmtId="184" formatCode="#,##0&quot;円&quot;"/>
    <numFmt numFmtId="185" formatCode="_-&quot;¥&quot;* #,##0.00_-\ ;\-&quot;¥&quot;* #,##0.00_-\ ;_-&quot;¥&quot;* &quot;-&quot;??_-\ ;_-@_-"/>
    <numFmt numFmtId="186" formatCode="yyyy&quot;年&quot;m&quot;月&quot;d&quot;日&quot;\ &quot;(&quot;aaa&quot;)&quot;"/>
    <numFmt numFmtId="187" formatCode="[$-411]AM/PM\ h&quot;時&quot;mm&quot;分&quot;"/>
    <numFmt numFmtId="188" formatCode="&quot;(&quot;#,##0&quot;円&quot;&quot;)&quot;"/>
    <numFmt numFmtId="189" formatCode="#,##0_ "/>
    <numFmt numFmtId="190" formatCode="[$-409]yyyy/m/d\ h:mm\ AM/PM;@"/>
    <numFmt numFmtId="191" formatCode="0_ "/>
  </numFmts>
  <fonts count="14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游ゴシック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85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2" fillId="0" borderId="0" xfId="0" applyFont="1" applyFill="1" applyBorder="1" applyAlignment="1">
      <alignment vertical="center" shrinkToFit="1"/>
    </xf>
    <xf numFmtId="177" fontId="4" fillId="0" borderId="0" xfId="0" applyNumberFormat="1" applyFont="1" applyBorder="1" applyAlignment="1">
      <alignment horizontal="distributed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 indent="1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90" fontId="2" fillId="0" borderId="0" xfId="0" applyNumberFormat="1" applyFont="1" applyBorder="1">
      <alignment vertical="center"/>
    </xf>
    <xf numFmtId="191" fontId="2" fillId="0" borderId="0" xfId="0" applyNumberFormat="1" applyFont="1" applyBorder="1">
      <alignment vertical="center"/>
    </xf>
    <xf numFmtId="5" fontId="2" fillId="0" borderId="0" xfId="0" applyNumberFormat="1" applyFont="1" applyBorder="1">
      <alignment vertical="center"/>
    </xf>
    <xf numFmtId="189" fontId="2" fillId="0" borderId="0" xfId="0" applyNumberFormat="1" applyFont="1" applyBorder="1">
      <alignment vertical="center"/>
    </xf>
    <xf numFmtId="0" fontId="7" fillId="0" borderId="20" xfId="0" applyFont="1" applyFill="1" applyBorder="1" applyAlignment="1">
      <alignment horizontal="right" vertical="center"/>
    </xf>
    <xf numFmtId="5" fontId="12" fillId="0" borderId="0" xfId="0" applyNumberFormat="1" applyFont="1" applyBorder="1">
      <alignment vertical="center"/>
    </xf>
    <xf numFmtId="0" fontId="2" fillId="0" borderId="0" xfId="0" applyFont="1" applyBorder="1" applyAlignment="1"/>
    <xf numFmtId="0" fontId="7" fillId="0" borderId="23" xfId="0" applyFont="1" applyFill="1" applyBorder="1" applyAlignment="1">
      <alignment horizontal="center" vertical="center"/>
    </xf>
    <xf numFmtId="188" fontId="7" fillId="0" borderId="1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78" fontId="9" fillId="3" borderId="6" xfId="0" applyNumberFormat="1" applyFont="1" applyFill="1" applyBorder="1" applyAlignment="1">
      <alignment horizontal="center" vertical="center"/>
    </xf>
    <xf numFmtId="179" fontId="9" fillId="3" borderId="0" xfId="0" applyNumberFormat="1" applyFont="1" applyFill="1" applyBorder="1" applyAlignment="1">
      <alignment horizontal="center" vertical="center"/>
    </xf>
    <xf numFmtId="178" fontId="9" fillId="3" borderId="0" xfId="0" applyNumberFormat="1" applyFont="1" applyFill="1" applyBorder="1" applyAlignment="1">
      <alignment horizontal="center" vertical="center"/>
    </xf>
    <xf numFmtId="181" fontId="9" fillId="3" borderId="0" xfId="0" applyNumberFormat="1" applyFont="1" applyFill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right" vertical="center"/>
    </xf>
    <xf numFmtId="180" fontId="9" fillId="3" borderId="0" xfId="0" applyNumberFormat="1" applyFont="1" applyFill="1" applyBorder="1" applyAlignment="1">
      <alignment horizontal="center" vertical="center"/>
    </xf>
    <xf numFmtId="182" fontId="9" fillId="3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177" fontId="4" fillId="3" borderId="0" xfId="0" applyNumberFormat="1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86" fontId="2" fillId="3" borderId="5" xfId="0" applyNumberFormat="1" applyFont="1" applyFill="1" applyBorder="1" applyAlignment="1">
      <alignment horizontal="center" vertical="center"/>
    </xf>
    <xf numFmtId="186" fontId="2" fillId="3" borderId="6" xfId="0" applyNumberFormat="1" applyFont="1" applyFill="1" applyBorder="1" applyAlignment="1">
      <alignment horizontal="center" vertical="center"/>
    </xf>
    <xf numFmtId="186" fontId="2" fillId="3" borderId="8" xfId="0" applyNumberFormat="1" applyFont="1" applyFill="1" applyBorder="1" applyAlignment="1">
      <alignment horizontal="center" vertical="center"/>
    </xf>
    <xf numFmtId="186" fontId="2" fillId="3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indent="1"/>
    </xf>
    <xf numFmtId="183" fontId="6" fillId="3" borderId="5" xfId="0" applyNumberFormat="1" applyFont="1" applyFill="1" applyBorder="1" applyAlignment="1">
      <alignment horizontal="center" vertical="center"/>
    </xf>
    <xf numFmtId="183" fontId="6" fillId="3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87" fontId="2" fillId="2" borderId="6" xfId="0" applyNumberFormat="1" applyFont="1" applyFill="1" applyBorder="1" applyAlignment="1">
      <alignment horizontal="center" vertical="center"/>
    </xf>
    <xf numFmtId="187" fontId="2" fillId="2" borderId="9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9" fontId="2" fillId="3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5" fontId="2" fillId="0" borderId="0" xfId="0" applyNumberFormat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shrinkToFit="1"/>
    </xf>
    <xf numFmtId="184" fontId="7" fillId="0" borderId="19" xfId="0" applyNumberFormat="1" applyFont="1" applyFill="1" applyBorder="1" applyAlignment="1">
      <alignment horizontal="right" vertical="center"/>
    </xf>
    <xf numFmtId="184" fontId="7" fillId="0" borderId="21" xfId="0" applyNumberFormat="1" applyFont="1" applyFill="1" applyBorder="1" applyAlignment="1">
      <alignment horizontal="right" vertical="center"/>
    </xf>
  </cellXfs>
  <cellStyles count="5">
    <cellStyle name="桁区切り[0]" xfId="1"/>
    <cellStyle name="通貨[0]" xfId="2"/>
    <cellStyle name="標準" xfId="0" builtinId="0"/>
    <cellStyle name="標準 2" xfId="3"/>
    <cellStyle name="標準 3" xfId="4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N$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76200</xdr:rowOff>
        </xdr:from>
        <xdr:to>
          <xdr:col>4</xdr:col>
          <xdr:colOff>171450</xdr:colOff>
          <xdr:row>28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9525</xdr:rowOff>
        </xdr:from>
        <xdr:to>
          <xdr:col>3</xdr:col>
          <xdr:colOff>485775</xdr:colOff>
          <xdr:row>29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0"/>
  <sheetViews>
    <sheetView showZeros="0"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4.625" style="1" customWidth="1"/>
    <col min="2" max="2" width="2.5" style="1" customWidth="1"/>
    <col min="3" max="3" width="12.5" style="1" customWidth="1"/>
    <col min="4" max="4" width="8.75" style="1" customWidth="1"/>
    <col min="5" max="6" width="5" style="1" customWidth="1"/>
    <col min="7" max="7" width="7.375" style="1" customWidth="1"/>
    <col min="8" max="8" width="7.5" style="1" customWidth="1"/>
    <col min="9" max="9" width="5.625" style="1" customWidth="1"/>
    <col min="10" max="10" width="8.125" style="1" customWidth="1"/>
    <col min="11" max="11" width="7.5" style="1" customWidth="1"/>
    <col min="12" max="12" width="12.125" style="1" customWidth="1"/>
    <col min="13" max="13" width="0.875" style="1" customWidth="1"/>
    <col min="14" max="14" width="14.125" style="1" customWidth="1"/>
    <col min="15" max="16384" width="9" style="1"/>
  </cols>
  <sheetData>
    <row r="1" spans="2:13" ht="19.5" customHeight="1" x14ac:dyDescent="0.15">
      <c r="B1" s="19" t="s">
        <v>29</v>
      </c>
      <c r="G1" s="1" t="s">
        <v>53</v>
      </c>
    </row>
    <row r="2" spans="2:13" ht="9.75" customHeight="1" x14ac:dyDescent="0.15"/>
    <row r="3" spans="2:13" x14ac:dyDescent="0.15">
      <c r="B3" s="1" t="s">
        <v>19</v>
      </c>
    </row>
    <row r="6" spans="2:13" ht="25.5" customHeight="1" x14ac:dyDescent="0.15">
      <c r="B6" s="2" t="s">
        <v>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15.75" customHeight="1" x14ac:dyDescent="0.15">
      <c r="J7" s="4"/>
      <c r="K7" s="14"/>
      <c r="L7" s="14"/>
    </row>
    <row r="8" spans="2:13" ht="15.75" customHeight="1" x14ac:dyDescent="0.15">
      <c r="C8" s="5"/>
      <c r="J8" s="49" t="s">
        <v>21</v>
      </c>
      <c r="K8" s="49"/>
      <c r="L8" s="49"/>
    </row>
    <row r="9" spans="2:13" ht="20.25" customHeight="1" x14ac:dyDescent="0.15">
      <c r="C9" s="5"/>
      <c r="J9" s="6"/>
      <c r="K9" s="6"/>
      <c r="L9" s="6"/>
    </row>
    <row r="10" spans="2:13" x14ac:dyDescent="0.15">
      <c r="C10" s="15" t="s">
        <v>22</v>
      </c>
      <c r="D10" s="4"/>
      <c r="E10" s="4"/>
      <c r="F10" s="4"/>
    </row>
    <row r="11" spans="2:13" ht="19.5" customHeight="1" x14ac:dyDescent="0.15">
      <c r="C11" s="15"/>
      <c r="D11" s="4"/>
      <c r="E11" s="4"/>
      <c r="F11" s="4"/>
      <c r="G11" s="4" t="s">
        <v>23</v>
      </c>
      <c r="I11" s="53"/>
      <c r="J11" s="53"/>
      <c r="K11" s="53"/>
      <c r="L11" s="53"/>
    </row>
    <row r="12" spans="2:13" ht="19.5" customHeight="1" x14ac:dyDescent="0.15">
      <c r="C12" s="15"/>
      <c r="D12" s="4"/>
      <c r="E12" s="4"/>
      <c r="F12" s="4"/>
      <c r="G12" s="4" t="s">
        <v>24</v>
      </c>
      <c r="I12" s="54"/>
      <c r="J12" s="54"/>
      <c r="K12" s="54"/>
      <c r="L12" s="54"/>
    </row>
    <row r="13" spans="2:13" ht="18.75" customHeight="1" x14ac:dyDescent="0.15">
      <c r="G13" s="4" t="s">
        <v>25</v>
      </c>
      <c r="I13" s="55"/>
      <c r="J13" s="55"/>
      <c r="K13" s="55"/>
      <c r="L13" s="55"/>
    </row>
    <row r="14" spans="2:13" ht="18.75" customHeight="1" x14ac:dyDescent="0.15">
      <c r="G14" s="4" t="s">
        <v>26</v>
      </c>
      <c r="I14" s="54"/>
      <c r="J14" s="54"/>
      <c r="K14" s="54"/>
      <c r="L14" s="4"/>
    </row>
    <row r="15" spans="2:13" ht="18.75" customHeight="1" x14ac:dyDescent="0.15">
      <c r="G15" s="4" t="s">
        <v>27</v>
      </c>
      <c r="I15" s="54"/>
      <c r="J15" s="54"/>
      <c r="K15" s="54"/>
    </row>
    <row r="16" spans="2:13" ht="18" customHeight="1" x14ac:dyDescent="0.15"/>
    <row r="17" spans="2:14" s="7" customFormat="1" ht="21.75" customHeight="1" x14ac:dyDescent="0.15">
      <c r="C17" s="16" t="s">
        <v>28</v>
      </c>
      <c r="D17" s="8"/>
      <c r="E17" s="8"/>
      <c r="F17" s="8"/>
    </row>
    <row r="18" spans="2:14" ht="22.5" customHeight="1" x14ac:dyDescent="0.15"/>
    <row r="19" spans="2:14" ht="34.5" customHeight="1" x14ac:dyDescent="0.15">
      <c r="B19" s="45" t="s">
        <v>0</v>
      </c>
      <c r="C19" s="45"/>
      <c r="D19" s="50"/>
      <c r="E19" s="51"/>
      <c r="F19" s="51"/>
      <c r="G19" s="51"/>
      <c r="H19" s="51"/>
      <c r="I19" s="51"/>
      <c r="J19" s="51"/>
      <c r="K19" s="51"/>
      <c r="L19" s="52"/>
    </row>
    <row r="20" spans="2:14" ht="34.5" customHeight="1" x14ac:dyDescent="0.15">
      <c r="B20" s="45" t="s">
        <v>1</v>
      </c>
      <c r="C20" s="45"/>
      <c r="D20" s="46"/>
      <c r="E20" s="47"/>
      <c r="F20" s="47"/>
      <c r="G20" s="47"/>
      <c r="H20" s="47"/>
      <c r="I20" s="47"/>
      <c r="J20" s="47"/>
      <c r="K20" s="47"/>
      <c r="L20" s="48"/>
    </row>
    <row r="21" spans="2:14" ht="67.5" customHeight="1" x14ac:dyDescent="0.15">
      <c r="B21" s="45" t="s">
        <v>2</v>
      </c>
      <c r="C21" s="45"/>
      <c r="D21" s="46"/>
      <c r="E21" s="47"/>
      <c r="F21" s="47"/>
      <c r="G21" s="47"/>
      <c r="H21" s="47"/>
      <c r="I21" s="47"/>
      <c r="J21" s="47"/>
      <c r="K21" s="47"/>
      <c r="L21" s="48"/>
    </row>
    <row r="22" spans="2:14" ht="21" customHeight="1" x14ac:dyDescent="0.15">
      <c r="B22" s="57" t="s">
        <v>3</v>
      </c>
      <c r="C22" s="57"/>
      <c r="D22" s="58"/>
      <c r="E22" s="59"/>
      <c r="F22" s="59"/>
      <c r="G22" s="78"/>
      <c r="H22" s="78"/>
      <c r="I22" s="9" t="s">
        <v>4</v>
      </c>
      <c r="K22" s="17"/>
      <c r="L22" s="10"/>
      <c r="N22" s="22"/>
    </row>
    <row r="23" spans="2:14" ht="21" customHeight="1" x14ac:dyDescent="0.15">
      <c r="B23" s="57"/>
      <c r="C23" s="57"/>
      <c r="D23" s="60"/>
      <c r="E23" s="61"/>
      <c r="F23" s="61"/>
      <c r="G23" s="79"/>
      <c r="H23" s="79"/>
      <c r="I23" s="11" t="s">
        <v>5</v>
      </c>
      <c r="K23" s="18"/>
      <c r="L23" s="12"/>
      <c r="N23" s="22"/>
    </row>
    <row r="24" spans="2:14" ht="18" customHeight="1" x14ac:dyDescent="0.15">
      <c r="B24" s="62" t="s">
        <v>6</v>
      </c>
      <c r="C24" s="57"/>
      <c r="D24" s="88" t="s">
        <v>7</v>
      </c>
      <c r="E24" s="63"/>
      <c r="F24" s="63"/>
      <c r="G24" s="36"/>
      <c r="H24" s="63" t="s">
        <v>8</v>
      </c>
      <c r="I24" s="63"/>
      <c r="J24" s="36"/>
      <c r="K24" s="17"/>
      <c r="L24" s="10"/>
    </row>
    <row r="25" spans="2:14" ht="18" customHeight="1" x14ac:dyDescent="0.15">
      <c r="B25" s="57"/>
      <c r="C25" s="57"/>
      <c r="D25" s="89" t="s">
        <v>9</v>
      </c>
      <c r="E25" s="65"/>
      <c r="F25" s="65"/>
      <c r="G25" s="37"/>
      <c r="H25" s="64" t="s">
        <v>10</v>
      </c>
      <c r="I25" s="64"/>
      <c r="J25" s="37"/>
      <c r="L25" s="13"/>
    </row>
    <row r="26" spans="2:14" ht="18" customHeight="1" x14ac:dyDescent="0.15">
      <c r="B26" s="57"/>
      <c r="C26" s="57"/>
      <c r="D26" s="89" t="s">
        <v>35</v>
      </c>
      <c r="E26" s="65"/>
      <c r="F26" s="65"/>
      <c r="G26" s="38"/>
      <c r="H26" s="64" t="s">
        <v>11</v>
      </c>
      <c r="I26" s="64"/>
      <c r="J26" s="43"/>
      <c r="L26" s="13"/>
    </row>
    <row r="27" spans="2:14" ht="18" customHeight="1" x14ac:dyDescent="0.15">
      <c r="B27" s="57"/>
      <c r="C27" s="57"/>
      <c r="D27" s="89" t="s">
        <v>12</v>
      </c>
      <c r="E27" s="65"/>
      <c r="F27" s="65"/>
      <c r="G27" s="39"/>
      <c r="H27" s="65" t="s">
        <v>13</v>
      </c>
      <c r="I27" s="65"/>
      <c r="J27" s="38"/>
      <c r="L27" s="13"/>
    </row>
    <row r="28" spans="2:14" ht="18" customHeight="1" x14ac:dyDescent="0.15">
      <c r="B28" s="57"/>
      <c r="C28" s="57"/>
      <c r="D28" s="90" t="s">
        <v>14</v>
      </c>
      <c r="E28" s="91"/>
      <c r="F28" s="91"/>
      <c r="G28" s="40"/>
      <c r="H28" s="91" t="s">
        <v>15</v>
      </c>
      <c r="I28" s="91"/>
      <c r="J28" s="44"/>
      <c r="K28" s="18"/>
      <c r="L28" s="12"/>
    </row>
    <row r="29" spans="2:14" ht="20.25" customHeight="1" x14ac:dyDescent="0.15">
      <c r="B29" s="74" t="s">
        <v>31</v>
      </c>
      <c r="C29" s="75"/>
      <c r="D29" s="41"/>
      <c r="E29" s="20"/>
      <c r="F29" s="20"/>
      <c r="G29" s="21"/>
      <c r="H29" s="92" t="s">
        <v>16</v>
      </c>
      <c r="I29" s="93"/>
      <c r="J29" s="66"/>
      <c r="K29" s="68"/>
      <c r="L29" s="69"/>
    </row>
    <row r="30" spans="2:14" ht="20.25" customHeight="1" x14ac:dyDescent="0.15">
      <c r="B30" s="76"/>
      <c r="C30" s="77"/>
      <c r="D30" s="42" t="s">
        <v>33</v>
      </c>
      <c r="E30" s="96"/>
      <c r="F30" s="96"/>
      <c r="G30" s="30" t="s">
        <v>32</v>
      </c>
      <c r="H30" s="94"/>
      <c r="I30" s="95"/>
      <c r="J30" s="67"/>
      <c r="K30" s="70"/>
      <c r="L30" s="71"/>
    </row>
    <row r="31" spans="2:14" ht="34.5" customHeight="1" thickBot="1" x14ac:dyDescent="0.2">
      <c r="B31" s="80" t="s">
        <v>17</v>
      </c>
      <c r="C31" s="81"/>
      <c r="D31" s="82"/>
      <c r="E31" s="82"/>
      <c r="F31" s="82"/>
      <c r="G31" s="82"/>
      <c r="H31" s="72" t="s">
        <v>18</v>
      </c>
      <c r="I31" s="73"/>
      <c r="J31" s="56"/>
      <c r="K31" s="56"/>
      <c r="L31" s="56"/>
    </row>
    <row r="32" spans="2:14" ht="22.5" customHeight="1" x14ac:dyDescent="0.15">
      <c r="B32" s="83" t="s">
        <v>34</v>
      </c>
      <c r="C32" s="84"/>
      <c r="D32" s="97" t="s">
        <v>36</v>
      </c>
      <c r="E32" s="97"/>
      <c r="F32" s="102" t="s">
        <v>37</v>
      </c>
      <c r="G32" s="102"/>
      <c r="H32" s="87" t="s">
        <v>38</v>
      </c>
      <c r="I32" s="87"/>
      <c r="J32" s="97" t="s">
        <v>39</v>
      </c>
      <c r="K32" s="97"/>
      <c r="L32" s="29" t="s">
        <v>40</v>
      </c>
    </row>
    <row r="33" spans="2:12" ht="25.5" customHeight="1" thickBot="1" x14ac:dyDescent="0.2">
      <c r="B33" s="85"/>
      <c r="C33" s="86"/>
      <c r="D33" s="103" t="s">
        <v>41</v>
      </c>
      <c r="E33" s="104"/>
      <c r="F33" s="103" t="s">
        <v>41</v>
      </c>
      <c r="G33" s="104"/>
      <c r="H33" s="99" t="s">
        <v>41</v>
      </c>
      <c r="I33" s="100"/>
      <c r="J33" s="98" t="s">
        <v>41</v>
      </c>
      <c r="K33" s="98"/>
      <c r="L33" s="26" t="s">
        <v>41</v>
      </c>
    </row>
    <row r="34" spans="2:12" ht="16.5" customHeight="1" x14ac:dyDescent="0.15">
      <c r="B34" s="31"/>
      <c r="C34" s="35" t="s">
        <v>51</v>
      </c>
      <c r="D34" s="32"/>
      <c r="E34" s="32"/>
      <c r="F34" s="32"/>
      <c r="G34" s="32"/>
      <c r="H34" s="33"/>
      <c r="I34" s="33"/>
      <c r="J34" s="33"/>
      <c r="K34" s="33"/>
      <c r="L34" s="33"/>
    </row>
    <row r="35" spans="2:12" s="28" customFormat="1" ht="16.5" customHeight="1" x14ac:dyDescent="0.15">
      <c r="C35" s="34" t="s">
        <v>52</v>
      </c>
    </row>
    <row r="36" spans="2:12" ht="16.5" customHeight="1" x14ac:dyDescent="0.15">
      <c r="C36" s="34" t="s">
        <v>30</v>
      </c>
    </row>
    <row r="38" spans="2:12" ht="19.5" customHeight="1" x14ac:dyDescent="0.15">
      <c r="D38" s="101">
        <f>2710*D40</f>
        <v>0</v>
      </c>
      <c r="E38" s="101"/>
      <c r="F38" s="101">
        <f>SUM(D42:D49)</f>
        <v>0</v>
      </c>
      <c r="G38" s="101"/>
      <c r="H38" s="101">
        <f>D40*510</f>
        <v>0</v>
      </c>
      <c r="I38" s="101"/>
      <c r="J38" s="24" t="s">
        <v>50</v>
      </c>
      <c r="K38" s="24"/>
      <c r="L38" s="27">
        <f>SUM(D38:K38)</f>
        <v>0</v>
      </c>
    </row>
    <row r="39" spans="2:12" ht="19.5" customHeight="1" x14ac:dyDescent="0.15">
      <c r="C39" s="1" t="s">
        <v>42</v>
      </c>
    </row>
    <row r="40" spans="2:12" x14ac:dyDescent="0.15">
      <c r="C40" s="1" t="s">
        <v>44</v>
      </c>
      <c r="D40" s="1">
        <f>(G23-G22)*24</f>
        <v>0</v>
      </c>
    </row>
    <row r="41" spans="2:12" x14ac:dyDescent="0.15">
      <c r="C41" s="1" t="s">
        <v>43</v>
      </c>
      <c r="D41" s="23">
        <f>ROUNDUP(D40/4,0)</f>
        <v>0</v>
      </c>
    </row>
    <row r="42" spans="2:12" x14ac:dyDescent="0.15">
      <c r="C42" s="1" t="s">
        <v>7</v>
      </c>
      <c r="D42" s="25">
        <f>G24*D41*500</f>
        <v>0</v>
      </c>
    </row>
    <row r="43" spans="2:12" x14ac:dyDescent="0.15">
      <c r="C43" s="1" t="s">
        <v>8</v>
      </c>
      <c r="D43" s="25">
        <f>J24*D41*110</f>
        <v>0</v>
      </c>
    </row>
    <row r="44" spans="2:12" x14ac:dyDescent="0.15">
      <c r="C44" s="1" t="s">
        <v>45</v>
      </c>
      <c r="D44" s="25">
        <f>G25*D41*40</f>
        <v>0</v>
      </c>
    </row>
    <row r="45" spans="2:12" x14ac:dyDescent="0.15">
      <c r="C45" s="1" t="s">
        <v>46</v>
      </c>
      <c r="D45" s="25">
        <f>J25*D41*50</f>
        <v>0</v>
      </c>
    </row>
    <row r="46" spans="2:12" x14ac:dyDescent="0.15">
      <c r="C46" s="1" t="s">
        <v>47</v>
      </c>
      <c r="D46" s="25">
        <f>G26*D41*60</f>
        <v>0</v>
      </c>
    </row>
    <row r="47" spans="2:12" x14ac:dyDescent="0.15">
      <c r="C47" s="1" t="s">
        <v>48</v>
      </c>
      <c r="D47" s="25">
        <f>J26*70</f>
        <v>0</v>
      </c>
    </row>
    <row r="48" spans="2:12" x14ac:dyDescent="0.15">
      <c r="C48" s="1" t="s">
        <v>49</v>
      </c>
      <c r="D48" s="25">
        <f>G27*D41*430</f>
        <v>0</v>
      </c>
    </row>
    <row r="49" spans="3:4" x14ac:dyDescent="0.15">
      <c r="C49" s="1" t="s">
        <v>13</v>
      </c>
      <c r="D49" s="25">
        <f>J27*D41*1370</f>
        <v>0</v>
      </c>
    </row>
    <row r="50" spans="3:4" x14ac:dyDescent="0.15">
      <c r="D50" s="25"/>
    </row>
  </sheetData>
  <mergeCells count="49">
    <mergeCell ref="J32:K32"/>
    <mergeCell ref="J33:K33"/>
    <mergeCell ref="H33:I33"/>
    <mergeCell ref="D38:E38"/>
    <mergeCell ref="F38:G38"/>
    <mergeCell ref="H38:I38"/>
    <mergeCell ref="D32:E32"/>
    <mergeCell ref="F32:G32"/>
    <mergeCell ref="D33:E33"/>
    <mergeCell ref="F33:G33"/>
    <mergeCell ref="D31:G31"/>
    <mergeCell ref="B32:C33"/>
    <mergeCell ref="H32:I32"/>
    <mergeCell ref="D24:F24"/>
    <mergeCell ref="D25:F25"/>
    <mergeCell ref="D26:F26"/>
    <mergeCell ref="D27:F27"/>
    <mergeCell ref="D28:F28"/>
    <mergeCell ref="H29:I30"/>
    <mergeCell ref="H28:I28"/>
    <mergeCell ref="E30:F30"/>
    <mergeCell ref="J31:L31"/>
    <mergeCell ref="B22:C23"/>
    <mergeCell ref="D22:F22"/>
    <mergeCell ref="D23:F23"/>
    <mergeCell ref="B24:C28"/>
    <mergeCell ref="H24:I24"/>
    <mergeCell ref="H25:I25"/>
    <mergeCell ref="H26:I26"/>
    <mergeCell ref="H27:I27"/>
    <mergeCell ref="J29:J30"/>
    <mergeCell ref="K29:L30"/>
    <mergeCell ref="H31:I31"/>
    <mergeCell ref="B29:C30"/>
    <mergeCell ref="G22:H22"/>
    <mergeCell ref="G23:H23"/>
    <mergeCell ref="B31:C31"/>
    <mergeCell ref="B21:C21"/>
    <mergeCell ref="D21:L21"/>
    <mergeCell ref="J8:L8"/>
    <mergeCell ref="B19:C19"/>
    <mergeCell ref="D19:L19"/>
    <mergeCell ref="B20:C20"/>
    <mergeCell ref="D20:L20"/>
    <mergeCell ref="I11:L11"/>
    <mergeCell ref="I12:L12"/>
    <mergeCell ref="I13:L13"/>
    <mergeCell ref="I14:K14"/>
    <mergeCell ref="I15:K15"/>
  </mergeCells>
  <phoneticPr fontId="3"/>
  <conditionalFormatting sqref="E30">
    <cfRule type="expression" dxfId="3" priority="1">
      <formula>$N$30="TRUE"</formula>
    </cfRule>
    <cfRule type="expression" dxfId="2" priority="2">
      <formula>N30="TRUE"</formula>
    </cfRule>
    <cfRule type="expression" dxfId="1" priority="3">
      <formula>N30="FALSE"</formula>
    </cfRule>
    <cfRule type="expression" dxfId="0" priority="4">
      <formula>$N$30="TRUE"</formula>
    </cfRule>
  </conditionalFormatting>
  <dataValidations count="6">
    <dataValidation type="list" allowBlank="1" showInputMessage="1" showErrorMessage="1" sqref="G24 J24:J25 G26:G27 J27">
      <formula1>"0,1"</formula1>
    </dataValidation>
    <dataValidation type="list" allowBlank="1" showInputMessage="1" showErrorMessage="1" sqref="G25">
      <formula1>"0,1,2,3"</formula1>
    </dataValidation>
    <dataValidation type="whole" allowBlank="1" showInputMessage="1" showErrorMessage="1" sqref="G28">
      <formula1>0</formula1>
      <formula2>68</formula2>
    </dataValidation>
    <dataValidation type="whole" allowBlank="1" showInputMessage="1" showErrorMessage="1" sqref="J28">
      <formula1>0</formula1>
      <formula2>150</formula2>
    </dataValidation>
    <dataValidation type="whole" allowBlank="1" showInputMessage="1" showErrorMessage="1" sqref="J26">
      <formula1>0</formula1>
      <formula2>44</formula2>
    </dataValidation>
    <dataValidation type="time" allowBlank="1" showInputMessage="1" showErrorMessage="1" sqref="G22:H23">
      <formula1>0.375</formula1>
      <formula2>0.833333333333333</formula2>
    </dataValidation>
  </dataValidations>
  <printOptions horizontalCentered="1" verticalCentered="1"/>
  <pageMargins left="0.78740157480314965" right="0.51181102362204722" top="0.94488188976377963" bottom="0.94488188976377963" header="0.31496062992125984" footer="0.31496062992125984"/>
  <pageSetup paperSize="9" scale="95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76200</xdr:rowOff>
                  </from>
                  <to>
                    <xdr:col>4</xdr:col>
                    <xdr:colOff>171450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9525</xdr:rowOff>
                  </from>
                  <to>
                    <xdr:col>3</xdr:col>
                    <xdr:colOff>485775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【使用許可申請書】</vt:lpstr>
      <vt:lpstr>【使用許可申請書】!Print_Area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當銘　奈未</dc:creator>
  <cp:lastModifiedBy>-</cp:lastModifiedBy>
  <cp:lastPrinted>2021-03-24T09:07:41Z</cp:lastPrinted>
  <dcterms:created xsi:type="dcterms:W3CDTF">2021-03-24T09:08:21Z</dcterms:created>
  <dcterms:modified xsi:type="dcterms:W3CDTF">2021-03-24T09:08:25Z</dcterms:modified>
</cp:coreProperties>
</file>